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CAEN'!$A$1:$D$23</definedName>
    <definedName name="_xlnm.Print_Area" localSheetId="0">'Inm Jud'!$A$1:$R$47</definedName>
  </definedNames>
  <calcPr fullCalcOnLoad="1"/>
</workbook>
</file>

<file path=xl/sharedStrings.xml><?xml version="1.0" encoding="utf-8"?>
<sst xmlns="http://schemas.openxmlformats.org/spreadsheetml/2006/main" count="89" uniqueCount="81">
  <si>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</si>
  <si>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</si>
  <si>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</si>
  <si>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</si>
  <si>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</si>
  <si>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</si>
  <si>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</si>
  <si>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</si>
  <si>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</si>
  <si>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</si>
  <si>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</si>
  <si>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</si>
  <si>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</si>
  <si>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</si>
  <si>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</si>
  <si>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</si>
  <si>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</si>
  <si>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</si>
  <si>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</si>
  <si>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</si>
  <si>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</si>
  <si>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</si>
  <si>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</si>
  <si>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</si>
  <si>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</si>
  <si>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</si>
  <si>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</si>
  <si>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</si>
  <si>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</si>
  <si>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</si>
  <si>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</si>
  <si>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</si>
  <si>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</si>
  <si>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</si>
  <si>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</si>
  <si>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</si>
  <si>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</si>
  <si>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</si>
  <si>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</si>
  <si>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</si>
  <si>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</si>
  <si>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</si>
  <si>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</si>
  <si>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</si>
  <si>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</si>
  <si>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</si>
  <si>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</si>
  <si>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</si>
  <si>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</si>
  <si>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</si>
  <si>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</si>
  <si>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</si>
  <si>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</si>
  <si>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</si>
  <si>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</si>
  <si>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</si>
  <si>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</si>
  <si>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</si>
  <si>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</si>
  <si>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</si>
  <si>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</si>
  <si>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</si>
  <si>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</si>
  <si>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</si>
  <si>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</si>
  <si>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</si>
  <si>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</si>
  <si>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</si>
  <si>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</si>
  <si>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</si>
  <si>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</si>
  <si>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</si>
  <si>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</si>
  <si>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</si>
  <si>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Nr. înmatriculări în perioada  01.01.2022 - 31.01.2022</t>
  </si>
  <si>
    <t>Nr. total înmatriculări în perioada  01.01.2022 - 31.01.2022</t>
  </si>
  <si>
    <t>Înmatriculări efectuate în perioada 01.01.2023 - 31.01.2023 comparativ cu aceeaşi perioadă a anului trecut</t>
  </si>
  <si>
    <t>Nr. înmatriculări în perioada  01.01.2023 - 31.01.2023</t>
  </si>
  <si>
    <t>Înmatriculări în perioada 01.01.2023 - 31.01.2023 comparativ cu aceeaşi perioadă a anului trecut</t>
  </si>
  <si>
    <t>Nr. total înmatriculări în perioada  01.01.2023 - 31.01.2023</t>
  </si>
  <si>
    <t>SC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</si>
</sst>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7</xdr:row>
      <xdr:rowOff>28575</xdr:rowOff>
    </xdr:from>
    <xdr:to>
      <xdr:col>16</xdr:col>
      <xdr:colOff>180975</xdr:colOff>
      <xdr:row>37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28725" y="1485900"/>
          <a:ext cx="53530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3238500</xdr:colOff>
      <xdr:row>3</xdr:row>
      <xdr:rowOff>114300</xdr:rowOff>
    </xdr:from>
    <xdr:to>
      <xdr:col>2</xdr:col>
      <xdr:colOff>57150</xdr:colOff>
      <xdr:row>21</xdr:row>
      <xdr:rowOff>9525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38500" y="762000"/>
          <a:ext cx="3952875" cy="282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="85" zoomScaleNormal="85" zoomScalePageLayoutView="0" workbookViewId="0" topLeftCell="A1">
      <selection activeCell="A1" sqref="A1:R1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6" width="6.140625" style="1" bestFit="1" customWidth="1"/>
    <col min="7" max="8" width="6.140625" style="1" customWidth="1"/>
    <col min="9" max="9" width="5.00390625" style="1" bestFit="1" customWidth="1"/>
    <col min="10" max="10" width="8.140625" style="1" bestFit="1" customWidth="1"/>
    <col min="11" max="11" width="3.8515625" style="1" bestFit="1" customWidth="1"/>
    <col min="12" max="12" width="5.421875" style="1" bestFit="1" customWidth="1"/>
    <col min="13" max="13" width="4.140625" style="1" customWidth="1"/>
    <col min="14" max="14" width="5.140625" style="1" customWidth="1"/>
    <col min="15" max="15" width="5.00390625" style="1" bestFit="1" customWidth="1"/>
    <col min="16" max="16" width="5.140625" style="1" bestFit="1" customWidth="1"/>
    <col min="17" max="17" width="8.140625" style="1" bestFit="1" customWidth="1"/>
    <col min="18" max="18" width="9.57421875" style="1" bestFit="1" customWidth="1"/>
    <col min="19" max="16384" width="9.140625" style="1" customWidth="1"/>
  </cols>
  <sheetData>
    <row r="1" spans="1:18" ht="12.75" customHeight="1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>
      <c r="A3" s="31" t="s">
        <v>6</v>
      </c>
      <c r="B3" s="29" t="s">
        <v>77</v>
      </c>
      <c r="C3" s="29"/>
      <c r="D3" s="29"/>
      <c r="E3" s="29"/>
      <c r="F3" s="29"/>
      <c r="G3" s="29"/>
      <c r="H3" s="29"/>
      <c r="I3" s="29"/>
      <c r="J3" s="29"/>
      <c r="K3" s="29" t="s">
        <v>74</v>
      </c>
      <c r="L3" s="29"/>
      <c r="M3" s="29"/>
      <c r="N3" s="29"/>
      <c r="O3" s="29"/>
      <c r="P3" s="29"/>
      <c r="Q3" s="29"/>
      <c r="R3" s="30" t="s">
        <v>69</v>
      </c>
    </row>
    <row r="4" spans="1:34" ht="25.5">
      <c r="A4" s="31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80</v>
      </c>
      <c r="H4" s="6" t="s">
        <v>73</v>
      </c>
      <c r="I4" s="6" t="s">
        <v>5</v>
      </c>
      <c r="J4" s="15" t="s">
        <v>72</v>
      </c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6" t="s">
        <v>5</v>
      </c>
      <c r="Q4" s="15" t="s">
        <v>72</v>
      </c>
      <c r="R4" s="30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12.75">
      <c r="A5" s="22" t="s">
        <v>7</v>
      </c>
      <c r="B5" s="7">
        <v>1</v>
      </c>
      <c r="C5" s="7">
        <v>2</v>
      </c>
      <c r="D5" s="7">
        <v>8</v>
      </c>
      <c r="E5" s="7">
        <v>90</v>
      </c>
      <c r="F5" s="7"/>
      <c r="G5" s="7"/>
      <c r="H5" s="7"/>
      <c r="I5" s="7">
        <v>113</v>
      </c>
      <c r="J5" s="13">
        <f aca="true" t="shared" si="0" ref="J5:J47">SUM(B5:I5)</f>
        <v>214</v>
      </c>
      <c r="K5" s="7">
        <v>1</v>
      </c>
      <c r="L5" s="7"/>
      <c r="M5" s="7">
        <v>10</v>
      </c>
      <c r="N5" s="7">
        <v>45</v>
      </c>
      <c r="O5" s="7"/>
      <c r="P5" s="7">
        <v>110</v>
      </c>
      <c r="Q5" s="13">
        <f>SUM(K5:P5)</f>
        <v>166</v>
      </c>
      <c r="R5" s="23">
        <f>(J5-Q5)/Q5</f>
        <v>0.2891566265060241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18" ht="12.75">
      <c r="A6" s="22" t="s">
        <v>8</v>
      </c>
      <c r="B6" s="7"/>
      <c r="C6" s="7">
        <v>2</v>
      </c>
      <c r="D6" s="7">
        <v>13</v>
      </c>
      <c r="E6" s="7">
        <v>64</v>
      </c>
      <c r="F6" s="7"/>
      <c r="G6" s="7"/>
      <c r="H6" s="7"/>
      <c r="I6" s="7">
        <v>157</v>
      </c>
      <c r="J6" s="13">
        <f t="shared" si="0"/>
        <v>236</v>
      </c>
      <c r="K6" s="7">
        <v>1</v>
      </c>
      <c r="L6" s="7"/>
      <c r="M6" s="7">
        <v>27</v>
      </c>
      <c r="N6" s="7">
        <v>52</v>
      </c>
      <c r="O6" s="7"/>
      <c r="P6" s="7">
        <v>168</v>
      </c>
      <c r="Q6" s="13">
        <f>SUM(K6:P6)</f>
        <v>248</v>
      </c>
      <c r="R6" s="23">
        <f aca="true" t="shared" si="1" ref="R6:R46">(J6-Q6)/Q6</f>
        <v>-0.04838709677419355</v>
      </c>
    </row>
    <row r="7" spans="1:18" ht="12.75">
      <c r="A7" s="22" t="s">
        <v>9</v>
      </c>
      <c r="B7" s="7"/>
      <c r="C7" s="7">
        <v>2</v>
      </c>
      <c r="D7" s="7">
        <v>18</v>
      </c>
      <c r="E7" s="7">
        <v>86</v>
      </c>
      <c r="F7" s="7"/>
      <c r="G7" s="7">
        <v>1</v>
      </c>
      <c r="H7" s="7"/>
      <c r="I7" s="7">
        <v>253</v>
      </c>
      <c r="J7" s="13">
        <f t="shared" si="0"/>
        <v>360</v>
      </c>
      <c r="K7" s="7"/>
      <c r="L7" s="7"/>
      <c r="M7" s="7">
        <v>18</v>
      </c>
      <c r="N7" s="7">
        <v>29</v>
      </c>
      <c r="O7" s="7"/>
      <c r="P7" s="7">
        <v>253</v>
      </c>
      <c r="Q7" s="13">
        <f>SUM(K7:P7)</f>
        <v>300</v>
      </c>
      <c r="R7" s="23">
        <f t="shared" si="1"/>
        <v>0.2</v>
      </c>
    </row>
    <row r="8" spans="1:18" ht="12.75">
      <c r="A8" s="22" t="s">
        <v>10</v>
      </c>
      <c r="B8" s="7"/>
      <c r="C8" s="7">
        <v>2</v>
      </c>
      <c r="D8" s="7">
        <v>29</v>
      </c>
      <c r="E8" s="7">
        <v>61</v>
      </c>
      <c r="F8" s="7"/>
      <c r="G8" s="7"/>
      <c r="H8" s="7"/>
      <c r="I8" s="7">
        <v>172</v>
      </c>
      <c r="J8" s="13">
        <f t="shared" si="0"/>
        <v>264</v>
      </c>
      <c r="K8" s="7"/>
      <c r="L8" s="7">
        <v>3</v>
      </c>
      <c r="M8" s="7">
        <v>32</v>
      </c>
      <c r="N8" s="7">
        <v>43</v>
      </c>
      <c r="O8" s="7"/>
      <c r="P8" s="7">
        <v>176</v>
      </c>
      <c r="Q8" s="13">
        <f>SUM(K8:P8)</f>
        <v>254</v>
      </c>
      <c r="R8" s="23">
        <f t="shared" si="1"/>
        <v>0.03937007874015748</v>
      </c>
    </row>
    <row r="9" spans="1:18" ht="12.75">
      <c r="A9" s="22" t="s">
        <v>11</v>
      </c>
      <c r="B9" s="7"/>
      <c r="C9" s="7">
        <v>2</v>
      </c>
      <c r="D9" s="7">
        <v>23</v>
      </c>
      <c r="E9" s="7">
        <v>159</v>
      </c>
      <c r="F9" s="7"/>
      <c r="G9" s="7"/>
      <c r="H9" s="7"/>
      <c r="I9" s="7">
        <v>279</v>
      </c>
      <c r="J9" s="13">
        <f t="shared" si="0"/>
        <v>463</v>
      </c>
      <c r="K9" s="7"/>
      <c r="L9" s="7">
        <v>1</v>
      </c>
      <c r="M9" s="7">
        <v>25</v>
      </c>
      <c r="N9" s="7">
        <v>109</v>
      </c>
      <c r="O9" s="7"/>
      <c r="P9" s="7">
        <v>209</v>
      </c>
      <c r="Q9" s="13">
        <f>SUM(K9:P9)</f>
        <v>344</v>
      </c>
      <c r="R9" s="23">
        <f t="shared" si="1"/>
        <v>0.34593023255813954</v>
      </c>
    </row>
    <row r="10" spans="1:18" ht="12.75">
      <c r="A10" s="22" t="s">
        <v>12</v>
      </c>
      <c r="B10" s="7"/>
      <c r="C10" s="7"/>
      <c r="D10" s="7">
        <v>4</v>
      </c>
      <c r="E10" s="7">
        <v>39</v>
      </c>
      <c r="F10" s="7"/>
      <c r="G10" s="7"/>
      <c r="H10" s="7"/>
      <c r="I10" s="7">
        <v>110</v>
      </c>
      <c r="J10" s="13">
        <f t="shared" si="0"/>
        <v>153</v>
      </c>
      <c r="K10" s="7"/>
      <c r="L10" s="7">
        <v>2</v>
      </c>
      <c r="M10" s="7">
        <v>6</v>
      </c>
      <c r="N10" s="7">
        <v>23</v>
      </c>
      <c r="O10" s="7"/>
      <c r="P10" s="7">
        <v>98</v>
      </c>
      <c r="Q10" s="13">
        <f>SUM(K10:P10)</f>
        <v>129</v>
      </c>
      <c r="R10" s="23">
        <f t="shared" si="1"/>
        <v>0.18604651162790697</v>
      </c>
    </row>
    <row r="11" spans="1:18" ht="12.75">
      <c r="A11" s="22" t="s">
        <v>13</v>
      </c>
      <c r="B11" s="7"/>
      <c r="C11" s="7"/>
      <c r="D11" s="7">
        <v>18</v>
      </c>
      <c r="E11" s="7">
        <v>32</v>
      </c>
      <c r="F11" s="7"/>
      <c r="G11" s="7"/>
      <c r="H11" s="7"/>
      <c r="I11" s="7">
        <v>58</v>
      </c>
      <c r="J11" s="13">
        <f t="shared" si="0"/>
        <v>108</v>
      </c>
      <c r="K11" s="7"/>
      <c r="L11" s="7">
        <v>1</v>
      </c>
      <c r="M11" s="7">
        <v>23</v>
      </c>
      <c r="N11" s="7">
        <v>19</v>
      </c>
      <c r="O11" s="7"/>
      <c r="P11" s="7">
        <v>69</v>
      </c>
      <c r="Q11" s="13">
        <f>SUM(K11:P11)</f>
        <v>112</v>
      </c>
      <c r="R11" s="23">
        <f t="shared" si="1"/>
        <v>-0.03571428571428571</v>
      </c>
    </row>
    <row r="12" spans="1:18" ht="12.75">
      <c r="A12" s="22" t="s">
        <v>14</v>
      </c>
      <c r="B12" s="7"/>
      <c r="C12" s="7">
        <v>1</v>
      </c>
      <c r="D12" s="7">
        <v>13</v>
      </c>
      <c r="E12" s="7">
        <v>133</v>
      </c>
      <c r="F12" s="7"/>
      <c r="G12" s="7"/>
      <c r="H12" s="7"/>
      <c r="I12" s="7">
        <v>263</v>
      </c>
      <c r="J12" s="13">
        <f t="shared" si="0"/>
        <v>410</v>
      </c>
      <c r="K12" s="7">
        <v>1</v>
      </c>
      <c r="L12" s="7"/>
      <c r="M12" s="7">
        <v>13</v>
      </c>
      <c r="N12" s="7">
        <v>92</v>
      </c>
      <c r="O12" s="7"/>
      <c r="P12" s="7">
        <v>292</v>
      </c>
      <c r="Q12" s="13">
        <f>SUM(K12:P12)</f>
        <v>398</v>
      </c>
      <c r="R12" s="23">
        <f t="shared" si="1"/>
        <v>0.03015075376884422</v>
      </c>
    </row>
    <row r="13" spans="1:18" ht="12.75">
      <c r="A13" s="22" t="s">
        <v>15</v>
      </c>
      <c r="B13" s="7"/>
      <c r="C13" s="7"/>
      <c r="D13" s="7">
        <v>14</v>
      </c>
      <c r="E13" s="7">
        <v>29</v>
      </c>
      <c r="F13" s="7"/>
      <c r="G13" s="7"/>
      <c r="H13" s="7"/>
      <c r="I13" s="7">
        <v>72</v>
      </c>
      <c r="J13" s="13">
        <f t="shared" si="0"/>
        <v>115</v>
      </c>
      <c r="K13" s="7">
        <v>1</v>
      </c>
      <c r="L13" s="7"/>
      <c r="M13" s="7">
        <v>19</v>
      </c>
      <c r="N13" s="7">
        <v>25</v>
      </c>
      <c r="O13" s="7"/>
      <c r="P13" s="7">
        <v>85</v>
      </c>
      <c r="Q13" s="13">
        <f>SUM(K13:P13)</f>
        <v>130</v>
      </c>
      <c r="R13" s="23">
        <f t="shared" si="1"/>
        <v>-0.11538461538461539</v>
      </c>
    </row>
    <row r="14" spans="1:18" ht="12.75">
      <c r="A14" s="22" t="s">
        <v>16</v>
      </c>
      <c r="B14" s="7"/>
      <c r="C14" s="7"/>
      <c r="D14" s="7">
        <v>5</v>
      </c>
      <c r="E14" s="7">
        <v>726</v>
      </c>
      <c r="F14" s="7">
        <v>2</v>
      </c>
      <c r="G14" s="7"/>
      <c r="H14" s="7">
        <v>1</v>
      </c>
      <c r="I14" s="7">
        <v>1597</v>
      </c>
      <c r="J14" s="13">
        <f t="shared" si="0"/>
        <v>2331</v>
      </c>
      <c r="K14" s="7"/>
      <c r="L14" s="7"/>
      <c r="M14" s="7">
        <v>6</v>
      </c>
      <c r="N14" s="7">
        <v>388</v>
      </c>
      <c r="O14" s="7">
        <v>3</v>
      </c>
      <c r="P14" s="7">
        <v>1586</v>
      </c>
      <c r="Q14" s="13">
        <f>SUM(K14:P14)</f>
        <v>1983</v>
      </c>
      <c r="R14" s="23">
        <f t="shared" si="1"/>
        <v>0.17549167927382753</v>
      </c>
    </row>
    <row r="15" spans="1:18" ht="12.75">
      <c r="A15" s="22" t="s">
        <v>17</v>
      </c>
      <c r="B15" s="7"/>
      <c r="C15" s="7"/>
      <c r="D15" s="7">
        <v>5</v>
      </c>
      <c r="E15" s="7">
        <v>51</v>
      </c>
      <c r="F15" s="7"/>
      <c r="G15" s="7"/>
      <c r="H15" s="7"/>
      <c r="I15" s="7">
        <v>100</v>
      </c>
      <c r="J15" s="13">
        <f t="shared" si="0"/>
        <v>156</v>
      </c>
      <c r="K15" s="7">
        <v>1</v>
      </c>
      <c r="L15" s="7"/>
      <c r="M15" s="7">
        <v>4</v>
      </c>
      <c r="N15" s="7">
        <v>38</v>
      </c>
      <c r="O15" s="7"/>
      <c r="P15" s="7">
        <v>131</v>
      </c>
      <c r="Q15" s="13">
        <f>SUM(K15:P15)</f>
        <v>174</v>
      </c>
      <c r="R15" s="23">
        <f t="shared" si="1"/>
        <v>-0.10344827586206896</v>
      </c>
    </row>
    <row r="16" spans="1:18" ht="12.75">
      <c r="A16" s="22" t="s">
        <v>18</v>
      </c>
      <c r="B16" s="7"/>
      <c r="C16" s="7"/>
      <c r="D16" s="7">
        <v>3</v>
      </c>
      <c r="E16" s="7">
        <v>34</v>
      </c>
      <c r="F16" s="7"/>
      <c r="G16" s="7"/>
      <c r="H16" s="7"/>
      <c r="I16" s="7">
        <v>52</v>
      </c>
      <c r="J16" s="13">
        <f t="shared" si="0"/>
        <v>89</v>
      </c>
      <c r="K16" s="7"/>
      <c r="L16" s="7"/>
      <c r="M16" s="7">
        <v>4</v>
      </c>
      <c r="N16" s="7">
        <v>16</v>
      </c>
      <c r="O16" s="7"/>
      <c r="P16" s="7">
        <v>52</v>
      </c>
      <c r="Q16" s="13">
        <f>SUM(K16:P16)</f>
        <v>72</v>
      </c>
      <c r="R16" s="23">
        <f t="shared" si="1"/>
        <v>0.2361111111111111</v>
      </c>
    </row>
    <row r="17" spans="1:18" ht="12.75">
      <c r="A17" s="22" t="s">
        <v>19</v>
      </c>
      <c r="B17" s="7"/>
      <c r="C17" s="7">
        <v>2</v>
      </c>
      <c r="D17" s="7">
        <v>5</v>
      </c>
      <c r="E17" s="7">
        <v>182</v>
      </c>
      <c r="F17" s="7"/>
      <c r="G17" s="7"/>
      <c r="H17" s="7"/>
      <c r="I17" s="7">
        <v>420</v>
      </c>
      <c r="J17" s="13">
        <f t="shared" si="0"/>
        <v>609</v>
      </c>
      <c r="K17" s="7"/>
      <c r="L17" s="7">
        <v>2</v>
      </c>
      <c r="M17" s="7">
        <v>4</v>
      </c>
      <c r="N17" s="7">
        <v>154</v>
      </c>
      <c r="O17" s="7"/>
      <c r="P17" s="7">
        <v>504</v>
      </c>
      <c r="Q17" s="13">
        <f>SUM(K17:P17)</f>
        <v>664</v>
      </c>
      <c r="R17" s="23">
        <f t="shared" si="1"/>
        <v>-0.08283132530120482</v>
      </c>
    </row>
    <row r="18" spans="1:18" ht="12.75">
      <c r="A18" s="22" t="s">
        <v>20</v>
      </c>
      <c r="B18" s="7">
        <v>1</v>
      </c>
      <c r="C18" s="7"/>
      <c r="D18" s="7">
        <v>19</v>
      </c>
      <c r="E18" s="7">
        <v>89</v>
      </c>
      <c r="F18" s="7"/>
      <c r="G18" s="7">
        <v>1</v>
      </c>
      <c r="H18" s="7"/>
      <c r="I18" s="7">
        <v>319</v>
      </c>
      <c r="J18" s="13">
        <f t="shared" si="0"/>
        <v>429</v>
      </c>
      <c r="K18" s="7">
        <v>2</v>
      </c>
      <c r="L18" s="7"/>
      <c r="M18" s="7">
        <v>16</v>
      </c>
      <c r="N18" s="7">
        <v>56</v>
      </c>
      <c r="O18" s="7"/>
      <c r="P18" s="7">
        <v>318</v>
      </c>
      <c r="Q18" s="13">
        <f>SUM(K18:P18)</f>
        <v>392</v>
      </c>
      <c r="R18" s="23">
        <f t="shared" si="1"/>
        <v>0.09438775510204081</v>
      </c>
    </row>
    <row r="19" spans="1:18" ht="12.75">
      <c r="A19" s="22" t="s">
        <v>21</v>
      </c>
      <c r="B19" s="7">
        <v>1</v>
      </c>
      <c r="C19" s="7">
        <v>1</v>
      </c>
      <c r="D19" s="7">
        <v>9</v>
      </c>
      <c r="E19" s="7">
        <v>34</v>
      </c>
      <c r="F19" s="7"/>
      <c r="G19" s="7"/>
      <c r="H19" s="7"/>
      <c r="I19" s="7">
        <v>27</v>
      </c>
      <c r="J19" s="13">
        <f t="shared" si="0"/>
        <v>72</v>
      </c>
      <c r="K19" s="7">
        <v>2</v>
      </c>
      <c r="L19" s="7"/>
      <c r="M19" s="7">
        <v>14</v>
      </c>
      <c r="N19" s="7">
        <v>18</v>
      </c>
      <c r="O19" s="7"/>
      <c r="P19" s="7">
        <v>23</v>
      </c>
      <c r="Q19" s="13">
        <f>SUM(K19:P19)</f>
        <v>57</v>
      </c>
      <c r="R19" s="23">
        <f t="shared" si="1"/>
        <v>0.2631578947368421</v>
      </c>
    </row>
    <row r="20" spans="1:18" ht="12.75">
      <c r="A20" s="22" t="s">
        <v>22</v>
      </c>
      <c r="B20" s="7"/>
      <c r="C20" s="7"/>
      <c r="D20" s="7">
        <v>8</v>
      </c>
      <c r="E20" s="7">
        <v>26</v>
      </c>
      <c r="F20" s="7"/>
      <c r="G20" s="7"/>
      <c r="H20" s="7"/>
      <c r="I20" s="7">
        <v>77</v>
      </c>
      <c r="J20" s="13">
        <f t="shared" si="0"/>
        <v>111</v>
      </c>
      <c r="K20" s="7">
        <v>1</v>
      </c>
      <c r="L20" s="7"/>
      <c r="M20" s="7">
        <v>20</v>
      </c>
      <c r="N20" s="7">
        <v>14</v>
      </c>
      <c r="O20" s="7"/>
      <c r="P20" s="7">
        <v>71</v>
      </c>
      <c r="Q20" s="13">
        <f>SUM(K20:P20)</f>
        <v>106</v>
      </c>
      <c r="R20" s="23">
        <f t="shared" si="1"/>
        <v>0.04716981132075472</v>
      </c>
    </row>
    <row r="21" spans="1:18" ht="12.75">
      <c r="A21" s="22" t="s">
        <v>23</v>
      </c>
      <c r="B21" s="7"/>
      <c r="C21" s="7">
        <v>1</v>
      </c>
      <c r="D21" s="7">
        <v>12</v>
      </c>
      <c r="E21" s="7">
        <v>55</v>
      </c>
      <c r="F21" s="7"/>
      <c r="G21" s="7"/>
      <c r="H21" s="7"/>
      <c r="I21" s="7">
        <v>233</v>
      </c>
      <c r="J21" s="13">
        <f t="shared" si="0"/>
        <v>301</v>
      </c>
      <c r="K21" s="7"/>
      <c r="L21" s="7"/>
      <c r="M21" s="7">
        <v>26</v>
      </c>
      <c r="N21" s="7">
        <v>75</v>
      </c>
      <c r="O21" s="7"/>
      <c r="P21" s="7">
        <v>244</v>
      </c>
      <c r="Q21" s="13">
        <f>SUM(K21:P21)</f>
        <v>345</v>
      </c>
      <c r="R21" s="23">
        <f t="shared" si="1"/>
        <v>-0.12753623188405797</v>
      </c>
    </row>
    <row r="22" spans="1:18" ht="12.75">
      <c r="A22" s="22" t="s">
        <v>24</v>
      </c>
      <c r="B22" s="7">
        <v>1</v>
      </c>
      <c r="C22" s="7">
        <v>1</v>
      </c>
      <c r="D22" s="7">
        <v>29</v>
      </c>
      <c r="E22" s="7">
        <v>49</v>
      </c>
      <c r="F22" s="7"/>
      <c r="G22" s="7"/>
      <c r="H22" s="7"/>
      <c r="I22" s="7">
        <v>121</v>
      </c>
      <c r="J22" s="13">
        <f t="shared" si="0"/>
        <v>201</v>
      </c>
      <c r="K22" s="7">
        <v>2</v>
      </c>
      <c r="L22" s="7"/>
      <c r="M22" s="7">
        <v>25</v>
      </c>
      <c r="N22" s="7">
        <v>22</v>
      </c>
      <c r="O22" s="7"/>
      <c r="P22" s="7">
        <v>152</v>
      </c>
      <c r="Q22" s="13">
        <f>SUM(K22:P22)</f>
        <v>201</v>
      </c>
      <c r="R22" s="23">
        <f t="shared" si="1"/>
        <v>0</v>
      </c>
    </row>
    <row r="23" spans="1:18" ht="12.75">
      <c r="A23" s="22" t="s">
        <v>25</v>
      </c>
      <c r="B23" s="7"/>
      <c r="C23" s="7"/>
      <c r="D23" s="7">
        <v>9</v>
      </c>
      <c r="E23" s="7">
        <v>52</v>
      </c>
      <c r="F23" s="7"/>
      <c r="G23" s="7"/>
      <c r="H23" s="7"/>
      <c r="I23" s="7">
        <v>168</v>
      </c>
      <c r="J23" s="13">
        <f t="shared" si="0"/>
        <v>229</v>
      </c>
      <c r="K23" s="7"/>
      <c r="L23" s="7"/>
      <c r="M23" s="7">
        <v>12</v>
      </c>
      <c r="N23" s="7">
        <v>23</v>
      </c>
      <c r="O23" s="7"/>
      <c r="P23" s="7">
        <v>191</v>
      </c>
      <c r="Q23" s="13">
        <f>SUM(K23:P23)</f>
        <v>226</v>
      </c>
      <c r="R23" s="23">
        <f t="shared" si="1"/>
        <v>0.01327433628318584</v>
      </c>
    </row>
    <row r="24" spans="1:18" ht="12.75">
      <c r="A24" s="22" t="s">
        <v>26</v>
      </c>
      <c r="B24" s="7"/>
      <c r="C24" s="7"/>
      <c r="D24" s="7"/>
      <c r="E24" s="7">
        <v>20</v>
      </c>
      <c r="F24" s="7"/>
      <c r="G24" s="7"/>
      <c r="H24" s="7"/>
      <c r="I24" s="7">
        <v>86</v>
      </c>
      <c r="J24" s="13">
        <f t="shared" si="0"/>
        <v>106</v>
      </c>
      <c r="K24" s="7">
        <v>1</v>
      </c>
      <c r="L24" s="7"/>
      <c r="M24" s="7">
        <v>3</v>
      </c>
      <c r="N24" s="7">
        <v>17</v>
      </c>
      <c r="O24" s="7"/>
      <c r="P24" s="7">
        <v>78</v>
      </c>
      <c r="Q24" s="13">
        <f>SUM(K24:P24)</f>
        <v>99</v>
      </c>
      <c r="R24" s="23">
        <f t="shared" si="1"/>
        <v>0.0707070707070707</v>
      </c>
    </row>
    <row r="25" spans="1:18" ht="12.75">
      <c r="A25" s="22" t="s">
        <v>27</v>
      </c>
      <c r="B25" s="7"/>
      <c r="C25" s="7"/>
      <c r="D25" s="7">
        <v>8</v>
      </c>
      <c r="E25" s="7">
        <v>13</v>
      </c>
      <c r="F25" s="7"/>
      <c r="G25" s="7"/>
      <c r="H25" s="7"/>
      <c r="I25" s="7">
        <v>97</v>
      </c>
      <c r="J25" s="13">
        <f t="shared" si="0"/>
        <v>118</v>
      </c>
      <c r="K25" s="7">
        <v>1</v>
      </c>
      <c r="L25" s="7"/>
      <c r="M25" s="7">
        <v>12</v>
      </c>
      <c r="N25" s="7">
        <v>16</v>
      </c>
      <c r="O25" s="7"/>
      <c r="P25" s="7">
        <v>110</v>
      </c>
      <c r="Q25" s="13">
        <f>SUM(K25:P25)</f>
        <v>139</v>
      </c>
      <c r="R25" s="23">
        <f t="shared" si="1"/>
        <v>-0.1510791366906475</v>
      </c>
    </row>
    <row r="26" spans="1:18" ht="12.75">
      <c r="A26" s="22" t="s">
        <v>28</v>
      </c>
      <c r="B26" s="7"/>
      <c r="C26" s="7">
        <v>2</v>
      </c>
      <c r="D26" s="7">
        <v>35</v>
      </c>
      <c r="E26" s="7">
        <v>32</v>
      </c>
      <c r="F26" s="7"/>
      <c r="G26" s="7"/>
      <c r="H26" s="7"/>
      <c r="I26" s="7">
        <v>53</v>
      </c>
      <c r="J26" s="13">
        <f t="shared" si="0"/>
        <v>122</v>
      </c>
      <c r="K26" s="7"/>
      <c r="L26" s="7">
        <v>3</v>
      </c>
      <c r="M26" s="7">
        <v>24</v>
      </c>
      <c r="N26" s="7">
        <v>21</v>
      </c>
      <c r="O26" s="7"/>
      <c r="P26" s="7">
        <v>45</v>
      </c>
      <c r="Q26" s="13">
        <f>SUM(K26:P26)</f>
        <v>93</v>
      </c>
      <c r="R26" s="23">
        <f t="shared" si="1"/>
        <v>0.3118279569892473</v>
      </c>
    </row>
    <row r="27" spans="1:18" ht="12.75">
      <c r="A27" s="22" t="s">
        <v>29</v>
      </c>
      <c r="B27" s="7"/>
      <c r="C27" s="7"/>
      <c r="D27" s="7">
        <v>5</v>
      </c>
      <c r="E27" s="7">
        <v>53</v>
      </c>
      <c r="F27" s="7"/>
      <c r="G27" s="7"/>
      <c r="H27" s="7"/>
      <c r="I27" s="7">
        <v>108</v>
      </c>
      <c r="J27" s="13">
        <f t="shared" si="0"/>
        <v>166</v>
      </c>
      <c r="K27" s="7">
        <v>3</v>
      </c>
      <c r="L27" s="7">
        <v>1</v>
      </c>
      <c r="M27" s="7">
        <v>9</v>
      </c>
      <c r="N27" s="7">
        <v>30</v>
      </c>
      <c r="O27" s="7"/>
      <c r="P27" s="7">
        <v>145</v>
      </c>
      <c r="Q27" s="13">
        <f>SUM(K27:P27)</f>
        <v>188</v>
      </c>
      <c r="R27" s="23">
        <f t="shared" si="1"/>
        <v>-0.11702127659574468</v>
      </c>
    </row>
    <row r="28" spans="1:18" ht="12.75">
      <c r="A28" s="22" t="s">
        <v>30</v>
      </c>
      <c r="B28" s="7"/>
      <c r="C28" s="7"/>
      <c r="D28" s="7">
        <v>6</v>
      </c>
      <c r="E28" s="7">
        <v>22</v>
      </c>
      <c r="F28" s="7"/>
      <c r="G28" s="7"/>
      <c r="H28" s="7"/>
      <c r="I28" s="7">
        <v>56</v>
      </c>
      <c r="J28" s="13">
        <f t="shared" si="0"/>
        <v>84</v>
      </c>
      <c r="K28" s="7"/>
      <c r="L28" s="7"/>
      <c r="M28" s="7">
        <v>7</v>
      </c>
      <c r="N28" s="7">
        <v>13</v>
      </c>
      <c r="O28" s="7"/>
      <c r="P28" s="7">
        <v>54</v>
      </c>
      <c r="Q28" s="13">
        <f>SUM(K28:P28)</f>
        <v>74</v>
      </c>
      <c r="R28" s="23">
        <f t="shared" si="1"/>
        <v>0.13513513513513514</v>
      </c>
    </row>
    <row r="29" spans="1:18" ht="12.75">
      <c r="A29" s="22" t="s">
        <v>31</v>
      </c>
      <c r="B29" s="7"/>
      <c r="C29" s="7"/>
      <c r="D29" s="7">
        <v>28</v>
      </c>
      <c r="E29" s="7">
        <v>140</v>
      </c>
      <c r="F29" s="7"/>
      <c r="G29" s="7"/>
      <c r="H29" s="7"/>
      <c r="I29" s="7">
        <v>347</v>
      </c>
      <c r="J29" s="13">
        <f t="shared" si="0"/>
        <v>515</v>
      </c>
      <c r="K29" s="7"/>
      <c r="L29" s="7"/>
      <c r="M29" s="7">
        <v>26</v>
      </c>
      <c r="N29" s="7">
        <v>90</v>
      </c>
      <c r="O29" s="7"/>
      <c r="P29" s="7">
        <v>324</v>
      </c>
      <c r="Q29" s="13">
        <f>SUM(K29:P29)</f>
        <v>440</v>
      </c>
      <c r="R29" s="23">
        <f t="shared" si="1"/>
        <v>0.17045454545454544</v>
      </c>
    </row>
    <row r="30" spans="1:18" ht="12.75">
      <c r="A30" s="22" t="s">
        <v>32</v>
      </c>
      <c r="B30" s="7"/>
      <c r="C30" s="7"/>
      <c r="D30" s="7"/>
      <c r="E30" s="7">
        <v>106</v>
      </c>
      <c r="F30" s="7">
        <v>1</v>
      </c>
      <c r="G30" s="7"/>
      <c r="H30" s="7"/>
      <c r="I30" s="7">
        <v>496</v>
      </c>
      <c r="J30" s="13">
        <f t="shared" si="0"/>
        <v>603</v>
      </c>
      <c r="K30" s="7">
        <v>1</v>
      </c>
      <c r="L30" s="7"/>
      <c r="M30" s="7">
        <v>3</v>
      </c>
      <c r="N30" s="7">
        <v>66</v>
      </c>
      <c r="O30" s="7"/>
      <c r="P30" s="7">
        <v>502</v>
      </c>
      <c r="Q30" s="13">
        <f>SUM(K30:P30)</f>
        <v>572</v>
      </c>
      <c r="R30" s="23">
        <f t="shared" si="1"/>
        <v>0.05419580419580419</v>
      </c>
    </row>
    <row r="31" spans="1:18" ht="12.75">
      <c r="A31" s="22" t="s">
        <v>33</v>
      </c>
      <c r="B31" s="7"/>
      <c r="C31" s="7">
        <v>1</v>
      </c>
      <c r="D31" s="7">
        <v>13</v>
      </c>
      <c r="E31" s="7">
        <v>54</v>
      </c>
      <c r="F31" s="7"/>
      <c r="G31" s="7"/>
      <c r="H31" s="7"/>
      <c r="I31" s="7">
        <v>187</v>
      </c>
      <c r="J31" s="13">
        <f t="shared" si="0"/>
        <v>255</v>
      </c>
      <c r="K31" s="7"/>
      <c r="L31" s="7">
        <v>1</v>
      </c>
      <c r="M31" s="7">
        <v>14</v>
      </c>
      <c r="N31" s="7">
        <v>34</v>
      </c>
      <c r="O31" s="7"/>
      <c r="P31" s="7">
        <v>158</v>
      </c>
      <c r="Q31" s="13">
        <f>SUM(K31:P31)</f>
        <v>207</v>
      </c>
      <c r="R31" s="23">
        <f t="shared" si="1"/>
        <v>0.2318840579710145</v>
      </c>
    </row>
    <row r="32" spans="1:18" ht="12.75">
      <c r="A32" s="22" t="s">
        <v>34</v>
      </c>
      <c r="B32" s="7"/>
      <c r="C32" s="7">
        <v>1</v>
      </c>
      <c r="D32" s="7">
        <v>15</v>
      </c>
      <c r="E32" s="7">
        <v>21</v>
      </c>
      <c r="F32" s="7"/>
      <c r="G32" s="7"/>
      <c r="H32" s="7"/>
      <c r="I32" s="7">
        <v>46</v>
      </c>
      <c r="J32" s="13">
        <f t="shared" si="0"/>
        <v>83</v>
      </c>
      <c r="K32" s="7"/>
      <c r="L32" s="7"/>
      <c r="M32" s="7">
        <v>20</v>
      </c>
      <c r="N32" s="7">
        <v>19</v>
      </c>
      <c r="O32" s="7"/>
      <c r="P32" s="7">
        <v>57</v>
      </c>
      <c r="Q32" s="13">
        <f>SUM(K32:P32)</f>
        <v>96</v>
      </c>
      <c r="R32" s="23">
        <f t="shared" si="1"/>
        <v>-0.13541666666666666</v>
      </c>
    </row>
    <row r="33" spans="1:18" ht="12.75">
      <c r="A33" s="22" t="s">
        <v>35</v>
      </c>
      <c r="B33" s="7"/>
      <c r="C33" s="7">
        <v>2</v>
      </c>
      <c r="D33" s="7">
        <v>16</v>
      </c>
      <c r="E33" s="7">
        <v>122</v>
      </c>
      <c r="F33" s="7"/>
      <c r="G33" s="7"/>
      <c r="H33" s="7"/>
      <c r="I33" s="7">
        <v>174</v>
      </c>
      <c r="J33" s="13">
        <f t="shared" si="0"/>
        <v>314</v>
      </c>
      <c r="K33" s="7">
        <v>1</v>
      </c>
      <c r="L33" s="7">
        <v>1</v>
      </c>
      <c r="M33" s="7">
        <v>18</v>
      </c>
      <c r="N33" s="7">
        <v>94</v>
      </c>
      <c r="O33" s="7"/>
      <c r="P33" s="7">
        <v>157</v>
      </c>
      <c r="Q33" s="13">
        <f>SUM(K33:P33)</f>
        <v>271</v>
      </c>
      <c r="R33" s="23">
        <f t="shared" si="1"/>
        <v>0.15867158671586715</v>
      </c>
    </row>
    <row r="34" spans="1:18" ht="12.75">
      <c r="A34" s="22" t="s">
        <v>36</v>
      </c>
      <c r="B34" s="7"/>
      <c r="C34" s="7">
        <v>2</v>
      </c>
      <c r="D34" s="7">
        <v>13</v>
      </c>
      <c r="E34" s="7">
        <v>63</v>
      </c>
      <c r="F34" s="7"/>
      <c r="G34" s="7"/>
      <c r="H34" s="7"/>
      <c r="I34" s="7">
        <v>106</v>
      </c>
      <c r="J34" s="13">
        <f t="shared" si="0"/>
        <v>184</v>
      </c>
      <c r="K34" s="7"/>
      <c r="L34" s="7"/>
      <c r="M34" s="7">
        <v>14</v>
      </c>
      <c r="N34" s="7">
        <v>37</v>
      </c>
      <c r="O34" s="7"/>
      <c r="P34" s="7">
        <v>126</v>
      </c>
      <c r="Q34" s="13">
        <f>SUM(K34:P34)</f>
        <v>177</v>
      </c>
      <c r="R34" s="23">
        <f t="shared" si="1"/>
        <v>0.03954802259887006</v>
      </c>
    </row>
    <row r="35" spans="1:18" ht="12.75">
      <c r="A35" s="22" t="s">
        <v>37</v>
      </c>
      <c r="B35" s="7"/>
      <c r="C35" s="7"/>
      <c r="D35" s="7">
        <v>10</v>
      </c>
      <c r="E35" s="7">
        <v>23</v>
      </c>
      <c r="F35" s="7"/>
      <c r="G35" s="7"/>
      <c r="H35" s="7"/>
      <c r="I35" s="7">
        <v>93</v>
      </c>
      <c r="J35" s="13">
        <f t="shared" si="0"/>
        <v>126</v>
      </c>
      <c r="K35" s="7"/>
      <c r="L35" s="7">
        <v>1</v>
      </c>
      <c r="M35" s="7">
        <v>13</v>
      </c>
      <c r="N35" s="7">
        <v>34</v>
      </c>
      <c r="O35" s="7"/>
      <c r="P35" s="7">
        <v>103</v>
      </c>
      <c r="Q35" s="13">
        <f>SUM(K35:P35)</f>
        <v>151</v>
      </c>
      <c r="R35" s="23">
        <f t="shared" si="1"/>
        <v>-0.16556291390728478</v>
      </c>
    </row>
    <row r="36" spans="1:18" ht="12.75">
      <c r="A36" s="22" t="s">
        <v>38</v>
      </c>
      <c r="B36" s="7"/>
      <c r="C36" s="7">
        <v>1</v>
      </c>
      <c r="D36" s="7">
        <v>16</v>
      </c>
      <c r="E36" s="7">
        <v>92</v>
      </c>
      <c r="F36" s="7"/>
      <c r="G36" s="7"/>
      <c r="H36" s="7"/>
      <c r="I36" s="7">
        <v>232</v>
      </c>
      <c r="J36" s="13">
        <f t="shared" si="0"/>
        <v>341</v>
      </c>
      <c r="K36" s="7">
        <v>1</v>
      </c>
      <c r="L36" s="7">
        <v>1</v>
      </c>
      <c r="M36" s="7">
        <v>26</v>
      </c>
      <c r="N36" s="7">
        <v>90</v>
      </c>
      <c r="O36" s="7">
        <v>1</v>
      </c>
      <c r="P36" s="7">
        <v>266</v>
      </c>
      <c r="Q36" s="13">
        <f>SUM(K36:P36)</f>
        <v>385</v>
      </c>
      <c r="R36" s="23">
        <f t="shared" si="1"/>
        <v>-0.11428571428571428</v>
      </c>
    </row>
    <row r="37" spans="1:18" ht="12.75">
      <c r="A37" s="22" t="s">
        <v>39</v>
      </c>
      <c r="B37" s="7">
        <v>1</v>
      </c>
      <c r="C37" s="7"/>
      <c r="D37" s="7">
        <v>10</v>
      </c>
      <c r="E37" s="7">
        <v>49</v>
      </c>
      <c r="F37" s="7"/>
      <c r="G37" s="7"/>
      <c r="H37" s="7"/>
      <c r="I37" s="7">
        <v>115</v>
      </c>
      <c r="J37" s="13">
        <f t="shared" si="0"/>
        <v>175</v>
      </c>
      <c r="K37" s="7">
        <v>1</v>
      </c>
      <c r="L37" s="7"/>
      <c r="M37" s="7">
        <v>4</v>
      </c>
      <c r="N37" s="7">
        <v>44</v>
      </c>
      <c r="O37" s="7"/>
      <c r="P37" s="7">
        <v>118</v>
      </c>
      <c r="Q37" s="13">
        <f>SUM(K37:P37)</f>
        <v>167</v>
      </c>
      <c r="R37" s="23">
        <f t="shared" si="1"/>
        <v>0.04790419161676647</v>
      </c>
    </row>
    <row r="38" spans="1:18" ht="12.75">
      <c r="A38" s="22" t="s">
        <v>40</v>
      </c>
      <c r="B38" s="7"/>
      <c r="C38" s="7"/>
      <c r="D38" s="7">
        <v>8</v>
      </c>
      <c r="E38" s="7">
        <v>88</v>
      </c>
      <c r="F38" s="7"/>
      <c r="G38" s="7"/>
      <c r="H38" s="7"/>
      <c r="I38" s="7">
        <v>172</v>
      </c>
      <c r="J38" s="13">
        <f t="shared" si="0"/>
        <v>268</v>
      </c>
      <c r="K38" s="7"/>
      <c r="L38" s="7"/>
      <c r="M38" s="7">
        <v>5</v>
      </c>
      <c r="N38" s="7">
        <v>68</v>
      </c>
      <c r="O38" s="7"/>
      <c r="P38" s="7">
        <v>192</v>
      </c>
      <c r="Q38" s="13">
        <f>SUM(K38:P38)</f>
        <v>265</v>
      </c>
      <c r="R38" s="23">
        <f t="shared" si="1"/>
        <v>0.011320754716981131</v>
      </c>
    </row>
    <row r="39" spans="1:18" ht="12.75">
      <c r="A39" s="22" t="s">
        <v>41</v>
      </c>
      <c r="B39" s="7"/>
      <c r="C39" s="7"/>
      <c r="D39" s="7">
        <v>22</v>
      </c>
      <c r="E39" s="7">
        <v>58</v>
      </c>
      <c r="F39" s="7"/>
      <c r="G39" s="7"/>
      <c r="H39" s="7"/>
      <c r="I39" s="7">
        <v>235</v>
      </c>
      <c r="J39" s="13">
        <f t="shared" si="0"/>
        <v>315</v>
      </c>
      <c r="K39" s="7"/>
      <c r="L39" s="7"/>
      <c r="M39" s="7">
        <v>31</v>
      </c>
      <c r="N39" s="7">
        <v>43</v>
      </c>
      <c r="O39" s="7"/>
      <c r="P39" s="7">
        <v>217</v>
      </c>
      <c r="Q39" s="13">
        <f>SUM(K39:P39)</f>
        <v>291</v>
      </c>
      <c r="R39" s="23">
        <f t="shared" si="1"/>
        <v>0.08247422680412371</v>
      </c>
    </row>
    <row r="40" spans="1:18" ht="12.75">
      <c r="A40" s="22" t="s">
        <v>42</v>
      </c>
      <c r="B40" s="7"/>
      <c r="C40" s="7">
        <v>3</v>
      </c>
      <c r="D40" s="7">
        <v>16</v>
      </c>
      <c r="E40" s="7">
        <v>58</v>
      </c>
      <c r="F40" s="7"/>
      <c r="G40" s="7"/>
      <c r="H40" s="7"/>
      <c r="I40" s="7">
        <v>45</v>
      </c>
      <c r="J40" s="13">
        <f t="shared" si="0"/>
        <v>122</v>
      </c>
      <c r="K40" s="7"/>
      <c r="L40" s="7">
        <v>2</v>
      </c>
      <c r="M40" s="7">
        <v>9</v>
      </c>
      <c r="N40" s="7">
        <v>51</v>
      </c>
      <c r="O40" s="7"/>
      <c r="P40" s="7">
        <v>56</v>
      </c>
      <c r="Q40" s="13">
        <f>SUM(K40:P40)</f>
        <v>118</v>
      </c>
      <c r="R40" s="23">
        <f t="shared" si="1"/>
        <v>0.03389830508474576</v>
      </c>
    </row>
    <row r="41" spans="1:18" ht="12.75">
      <c r="A41" s="22" t="s">
        <v>43</v>
      </c>
      <c r="B41" s="7"/>
      <c r="C41" s="7"/>
      <c r="D41" s="7">
        <v>6</v>
      </c>
      <c r="E41" s="7">
        <v>14</v>
      </c>
      <c r="F41" s="7"/>
      <c r="G41" s="7"/>
      <c r="H41" s="7"/>
      <c r="I41" s="7">
        <v>82</v>
      </c>
      <c r="J41" s="13">
        <f t="shared" si="0"/>
        <v>102</v>
      </c>
      <c r="K41" s="7"/>
      <c r="L41" s="7">
        <v>1</v>
      </c>
      <c r="M41" s="7">
        <v>10</v>
      </c>
      <c r="N41" s="7">
        <v>12</v>
      </c>
      <c r="O41" s="7"/>
      <c r="P41" s="7">
        <v>81</v>
      </c>
      <c r="Q41" s="13">
        <f>SUM(K41:P41)</f>
        <v>104</v>
      </c>
      <c r="R41" s="23">
        <f t="shared" si="1"/>
        <v>-0.019230769230769232</v>
      </c>
    </row>
    <row r="42" spans="1:18" ht="12.75">
      <c r="A42" s="22" t="s">
        <v>44</v>
      </c>
      <c r="B42" s="7"/>
      <c r="C42" s="7">
        <v>1</v>
      </c>
      <c r="D42" s="7">
        <v>7</v>
      </c>
      <c r="E42" s="7">
        <v>159</v>
      </c>
      <c r="F42" s="7"/>
      <c r="G42" s="7"/>
      <c r="H42" s="7"/>
      <c r="I42" s="7">
        <v>385</v>
      </c>
      <c r="J42" s="13">
        <f t="shared" si="0"/>
        <v>552</v>
      </c>
      <c r="K42" s="7">
        <v>2</v>
      </c>
      <c r="L42" s="7">
        <v>2</v>
      </c>
      <c r="M42" s="7">
        <v>10</v>
      </c>
      <c r="N42" s="7">
        <v>120</v>
      </c>
      <c r="O42" s="7"/>
      <c r="P42" s="7">
        <v>384</v>
      </c>
      <c r="Q42" s="13">
        <f>SUM(K42:P42)</f>
        <v>518</v>
      </c>
      <c r="R42" s="23">
        <f t="shared" si="1"/>
        <v>0.06563706563706563</v>
      </c>
    </row>
    <row r="43" spans="1:18" ht="12.75">
      <c r="A43" s="22" t="s">
        <v>45</v>
      </c>
      <c r="B43" s="8">
        <v>1</v>
      </c>
      <c r="C43" s="8">
        <v>2</v>
      </c>
      <c r="D43" s="8">
        <v>2</v>
      </c>
      <c r="E43" s="8">
        <v>28</v>
      </c>
      <c r="F43" s="8"/>
      <c r="G43" s="8"/>
      <c r="H43" s="8"/>
      <c r="I43" s="8">
        <v>38</v>
      </c>
      <c r="J43" s="13">
        <f t="shared" si="0"/>
        <v>71</v>
      </c>
      <c r="K43" s="8">
        <v>2</v>
      </c>
      <c r="L43" s="8"/>
      <c r="M43" s="8">
        <v>1</v>
      </c>
      <c r="N43" s="8">
        <v>21</v>
      </c>
      <c r="O43" s="8"/>
      <c r="P43" s="8">
        <v>53</v>
      </c>
      <c r="Q43" s="13">
        <f>SUM(K43:P43)</f>
        <v>77</v>
      </c>
      <c r="R43" s="23">
        <f t="shared" si="1"/>
        <v>-0.07792207792207792</v>
      </c>
    </row>
    <row r="44" spans="1:18" ht="12.75">
      <c r="A44" s="22" t="s">
        <v>46</v>
      </c>
      <c r="B44" s="9"/>
      <c r="C44" s="9">
        <v>1</v>
      </c>
      <c r="D44" s="9">
        <v>11</v>
      </c>
      <c r="E44" s="9">
        <v>15</v>
      </c>
      <c r="F44" s="9"/>
      <c r="G44" s="9"/>
      <c r="H44" s="9"/>
      <c r="I44" s="9">
        <v>67</v>
      </c>
      <c r="J44" s="13">
        <f t="shared" si="0"/>
        <v>94</v>
      </c>
      <c r="K44" s="9">
        <v>1</v>
      </c>
      <c r="L44" s="9">
        <v>1</v>
      </c>
      <c r="M44" s="9">
        <v>12</v>
      </c>
      <c r="N44" s="9">
        <v>11</v>
      </c>
      <c r="O44" s="9"/>
      <c r="P44" s="9">
        <v>84</v>
      </c>
      <c r="Q44" s="13">
        <f>SUM(K44:P44)</f>
        <v>109</v>
      </c>
      <c r="R44" s="23">
        <f t="shared" si="1"/>
        <v>-0.13761467889908258</v>
      </c>
    </row>
    <row r="45" spans="1:18" ht="12.75">
      <c r="A45" s="24" t="s">
        <v>47</v>
      </c>
      <c r="B45" s="11"/>
      <c r="C45" s="11">
        <v>1</v>
      </c>
      <c r="D45" s="11">
        <v>7</v>
      </c>
      <c r="E45" s="11">
        <v>20</v>
      </c>
      <c r="F45" s="11"/>
      <c r="G45" s="11"/>
      <c r="H45" s="11"/>
      <c r="I45" s="11">
        <v>81</v>
      </c>
      <c r="J45" s="13">
        <f t="shared" si="0"/>
        <v>109</v>
      </c>
      <c r="K45" s="11"/>
      <c r="L45" s="11">
        <v>1</v>
      </c>
      <c r="M45" s="11">
        <v>7</v>
      </c>
      <c r="N45" s="11">
        <v>24</v>
      </c>
      <c r="O45" s="11"/>
      <c r="P45" s="11">
        <v>106</v>
      </c>
      <c r="Q45" s="13">
        <f>SUM(K45:P45)</f>
        <v>138</v>
      </c>
      <c r="R45" s="23">
        <f t="shared" si="1"/>
        <v>-0.21014492753623187</v>
      </c>
    </row>
    <row r="46" spans="1:18" s="5" customFormat="1" ht="12.75">
      <c r="A46" s="25" t="s">
        <v>48</v>
      </c>
      <c r="B46" s="12"/>
      <c r="C46" s="12">
        <v>1</v>
      </c>
      <c r="D46" s="12">
        <v>15</v>
      </c>
      <c r="E46" s="12">
        <v>48</v>
      </c>
      <c r="F46" s="12"/>
      <c r="G46" s="12"/>
      <c r="H46" s="12"/>
      <c r="I46" s="12">
        <v>101</v>
      </c>
      <c r="J46" s="13">
        <f t="shared" si="0"/>
        <v>165</v>
      </c>
      <c r="K46" s="12"/>
      <c r="L46" s="12"/>
      <c r="M46" s="12">
        <v>14</v>
      </c>
      <c r="N46" s="12">
        <v>27</v>
      </c>
      <c r="O46" s="12"/>
      <c r="P46" s="12">
        <v>100</v>
      </c>
      <c r="Q46" s="13">
        <f>SUM(K46:P46)</f>
        <v>141</v>
      </c>
      <c r="R46" s="23">
        <f t="shared" si="1"/>
        <v>0.1702127659574468</v>
      </c>
    </row>
    <row r="47" spans="1:18" s="16" customFormat="1" ht="12.75">
      <c r="A47" s="26" t="s">
        <v>49</v>
      </c>
      <c r="B47" s="27">
        <v>6</v>
      </c>
      <c r="C47" s="27">
        <v>34</v>
      </c>
      <c r="D47" s="27">
        <v>513</v>
      </c>
      <c r="E47" s="27">
        <v>3289</v>
      </c>
      <c r="F47" s="27">
        <v>3</v>
      </c>
      <c r="G47" s="27">
        <v>2</v>
      </c>
      <c r="H47" s="27">
        <v>1</v>
      </c>
      <c r="I47" s="27">
        <v>7993</v>
      </c>
      <c r="J47" s="13">
        <f t="shared" si="0"/>
        <v>11841</v>
      </c>
      <c r="K47" s="27">
        <v>26</v>
      </c>
      <c r="L47" s="27">
        <v>24</v>
      </c>
      <c r="M47" s="27">
        <v>596</v>
      </c>
      <c r="N47" s="27">
        <v>2223</v>
      </c>
      <c r="O47" s="27">
        <v>4</v>
      </c>
      <c r="P47" s="27">
        <v>8248</v>
      </c>
      <c r="Q47" s="27">
        <f>SUM(K47:P47)</f>
        <v>11121</v>
      </c>
      <c r="R47" s="23">
        <f aca="true" t="shared" si="2" ref="R7:R47">(J47-Q47)/Q47</f>
        <v>0.06474237928243863</v>
      </c>
    </row>
    <row r="48" ht="11.25">
      <c r="J48" s="14"/>
    </row>
    <row r="49" spans="11:16" ht="12.75">
      <c r="K49" s="4"/>
      <c r="L49" s="4"/>
      <c r="M49" s="4"/>
      <c r="N49" s="4"/>
      <c r="O49" s="4"/>
      <c r="P49" s="4"/>
    </row>
    <row r="50" spans="11:16" ht="11.25">
      <c r="K50" s="3"/>
      <c r="L50" s="3"/>
      <c r="M50" s="3"/>
      <c r="N50" s="3"/>
      <c r="O50" s="3"/>
      <c r="P50" s="3"/>
    </row>
    <row r="51" spans="11:16" ht="11.25">
      <c r="K51" s="3"/>
      <c r="L51" s="3"/>
      <c r="M51" s="3"/>
      <c r="N51" s="3"/>
      <c r="O51" s="3"/>
      <c r="P51" s="3"/>
    </row>
  </sheetData>
  <sheetProtection/>
  <mergeCells count="5">
    <mergeCell ref="A1:R1"/>
    <mergeCell ref="K3:Q3"/>
    <mergeCell ref="R3:R4"/>
    <mergeCell ref="A3:A4"/>
    <mergeCell ref="B3:J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</cols>
  <sheetData>
    <row r="1" spans="1:4" ht="12.75">
      <c r="A1" s="28" t="s">
        <v>78</v>
      </c>
      <c r="B1" s="28"/>
      <c r="C1" s="28"/>
      <c r="D1" s="28"/>
    </row>
    <row r="2" spans="1:4" ht="12.75">
      <c r="A2" s="32"/>
      <c r="B2" s="32"/>
      <c r="C2" s="32"/>
      <c r="D2" s="32"/>
    </row>
    <row r="3" spans="1:4" ht="25.5" customHeight="1">
      <c r="A3" s="21" t="s">
        <v>70</v>
      </c>
      <c r="B3" s="21" t="s">
        <v>79</v>
      </c>
      <c r="C3" s="21" t="s">
        <v>75</v>
      </c>
      <c r="D3" s="21" t="s">
        <v>71</v>
      </c>
    </row>
    <row r="4" spans="1:4" ht="12.75">
      <c r="A4" s="17" t="s">
        <v>50</v>
      </c>
      <c r="B4" s="10">
        <v>658</v>
      </c>
      <c r="C4" s="10">
        <v>596</v>
      </c>
      <c r="D4" s="20">
        <f aca="true" t="shared" si="0" ref="D4:D23">(B4-C4)/C4</f>
        <v>0.1040268456375839</v>
      </c>
    </row>
    <row r="5" spans="1:4" ht="12.75">
      <c r="A5" s="17" t="s">
        <v>51</v>
      </c>
      <c r="B5" s="7">
        <v>285</v>
      </c>
      <c r="C5" s="7">
        <v>233</v>
      </c>
      <c r="D5" s="20">
        <f t="shared" si="0"/>
        <v>0.22317596566523606</v>
      </c>
    </row>
    <row r="6" spans="1:4" ht="13.5" customHeight="1">
      <c r="A6" s="17" t="s">
        <v>52</v>
      </c>
      <c r="B6" s="7">
        <v>1086</v>
      </c>
      <c r="C6" s="7">
        <v>1190</v>
      </c>
      <c r="D6" s="20">
        <f t="shared" si="0"/>
        <v>-0.08739495798319327</v>
      </c>
    </row>
    <row r="7" spans="1:4" ht="13.5" customHeight="1">
      <c r="A7" s="17" t="s">
        <v>53</v>
      </c>
      <c r="B7" s="7">
        <v>2</v>
      </c>
      <c r="C7" s="7">
        <v>1</v>
      </c>
      <c r="D7" s="20">
        <f t="shared" si="0"/>
        <v>1</v>
      </c>
    </row>
    <row r="8" spans="1:4" ht="12.75">
      <c r="A8" s="17" t="s">
        <v>54</v>
      </c>
      <c r="B8" s="7">
        <v>386</v>
      </c>
      <c r="C8" s="7">
        <v>393</v>
      </c>
      <c r="D8" s="20">
        <f t="shared" si="0"/>
        <v>-0.017811704834605598</v>
      </c>
    </row>
    <row r="9" spans="1:4" ht="12.75">
      <c r="A9" s="17" t="s">
        <v>55</v>
      </c>
      <c r="B9" s="7">
        <v>720</v>
      </c>
      <c r="C9" s="7">
        <v>533</v>
      </c>
      <c r="D9" s="20">
        <f t="shared" si="0"/>
        <v>0.350844277673546</v>
      </c>
    </row>
    <row r="10" spans="1:4" ht="12.75">
      <c r="A10" s="17" t="s">
        <v>56</v>
      </c>
      <c r="B10" s="7">
        <v>2343</v>
      </c>
      <c r="C10" s="7">
        <v>2220</v>
      </c>
      <c r="D10" s="20">
        <f t="shared" si="0"/>
        <v>0.05540540540540541</v>
      </c>
    </row>
    <row r="11" spans="1:4" ht="12.75">
      <c r="A11" s="17" t="s">
        <v>57</v>
      </c>
      <c r="B11" s="7">
        <v>1329</v>
      </c>
      <c r="C11" s="7">
        <v>1413</v>
      </c>
      <c r="D11" s="20">
        <f t="shared" si="0"/>
        <v>-0.059447983014861996</v>
      </c>
    </row>
    <row r="12" spans="1:4" ht="12.75">
      <c r="A12" s="17" t="s">
        <v>58</v>
      </c>
      <c r="B12" s="7">
        <v>26</v>
      </c>
      <c r="C12" s="7">
        <v>30</v>
      </c>
      <c r="D12" s="20">
        <f t="shared" si="0"/>
        <v>-0.13333333333333333</v>
      </c>
    </row>
    <row r="13" spans="1:4" ht="12.75">
      <c r="A13" s="17" t="s">
        <v>59</v>
      </c>
      <c r="B13" s="7">
        <v>494</v>
      </c>
      <c r="C13" s="7">
        <v>504</v>
      </c>
      <c r="D13" s="20">
        <f t="shared" si="0"/>
        <v>-0.01984126984126984</v>
      </c>
    </row>
    <row r="14" spans="1:4" ht="12.75">
      <c r="A14" s="17" t="s">
        <v>60</v>
      </c>
      <c r="B14" s="7">
        <v>11</v>
      </c>
      <c r="C14" s="7">
        <v>11</v>
      </c>
      <c r="D14" s="20">
        <f t="shared" si="0"/>
        <v>0</v>
      </c>
    </row>
    <row r="15" spans="1:4" ht="12.75">
      <c r="A15" s="17" t="s">
        <v>61</v>
      </c>
      <c r="B15" s="7">
        <v>549</v>
      </c>
      <c r="C15" s="7">
        <v>536</v>
      </c>
      <c r="D15" s="20">
        <f t="shared" si="0"/>
        <v>0.024253731343283583</v>
      </c>
    </row>
    <row r="16" spans="1:4" ht="12.75">
      <c r="A16" s="17" t="s">
        <v>62</v>
      </c>
      <c r="B16" s="7">
        <v>1060</v>
      </c>
      <c r="C16" s="7">
        <v>1018</v>
      </c>
      <c r="D16" s="20">
        <f t="shared" si="0"/>
        <v>0.0412573673870334</v>
      </c>
    </row>
    <row r="17" spans="1:4" ht="12.75">
      <c r="A17" s="17" t="s">
        <v>63</v>
      </c>
      <c r="B17" s="7">
        <v>272</v>
      </c>
      <c r="C17" s="7">
        <v>185</v>
      </c>
      <c r="D17" s="20">
        <f t="shared" si="0"/>
        <v>0.4702702702702703</v>
      </c>
    </row>
    <row r="18" spans="1:4" ht="12.75">
      <c r="A18" s="17" t="s">
        <v>64</v>
      </c>
      <c r="B18" s="7">
        <v>117</v>
      </c>
      <c r="C18" s="7">
        <v>59</v>
      </c>
      <c r="D18" s="20">
        <f t="shared" si="0"/>
        <v>0.9830508474576272</v>
      </c>
    </row>
    <row r="19" spans="1:4" ht="12.75">
      <c r="A19" s="17" t="s">
        <v>65</v>
      </c>
      <c r="B19" s="7">
        <v>299</v>
      </c>
      <c r="C19" s="7">
        <v>329</v>
      </c>
      <c r="D19" s="20">
        <f t="shared" si="0"/>
        <v>-0.0911854103343465</v>
      </c>
    </row>
    <row r="20" spans="1:4" ht="12.75">
      <c r="A20" s="17" t="s">
        <v>66</v>
      </c>
      <c r="B20" s="7">
        <v>1424</v>
      </c>
      <c r="C20" s="7">
        <v>1232</v>
      </c>
      <c r="D20" s="20">
        <f t="shared" si="0"/>
        <v>0.15584415584415584</v>
      </c>
    </row>
    <row r="21" spans="1:4" ht="12.75">
      <c r="A21" s="17" t="s">
        <v>67</v>
      </c>
      <c r="B21" s="7">
        <v>287</v>
      </c>
      <c r="C21" s="7">
        <v>304</v>
      </c>
      <c r="D21" s="20">
        <f t="shared" si="0"/>
        <v>-0.05592105263157895</v>
      </c>
    </row>
    <row r="22" spans="1:4" ht="12.75">
      <c r="A22" s="17" t="s">
        <v>68</v>
      </c>
      <c r="B22" s="7">
        <v>493</v>
      </c>
      <c r="C22" s="7">
        <v>334</v>
      </c>
      <c r="D22" s="20">
        <f t="shared" si="0"/>
        <v>0.47604790419161674</v>
      </c>
    </row>
    <row r="23" spans="1:4" ht="12.75">
      <c r="A23" s="18" t="s">
        <v>49</v>
      </c>
      <c r="B23" s="19">
        <v>11841</v>
      </c>
      <c r="C23" s="12">
        <v>11121</v>
      </c>
      <c r="D23" s="20">
        <f t="shared" si="0"/>
        <v>0.06474237928243863</v>
      </c>
    </row>
  </sheetData>
  <sheetProtection/>
  <mergeCells count="2">
    <mergeCell ref="A2:D2"/>
    <mergeCell ref="A1:D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2023-02-07T07:40:49Z</dcterms:modified>
  <cp:category/>
  <cp:version/>
  <cp:contentType/>
  <cp:contentStatus/>
</cp:coreProperties>
</file>